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koper\Desktop\Bitwa o remizy\Druki\"/>
    </mc:Choice>
  </mc:AlternateContent>
  <xr:revisionPtr revIDLastSave="0" documentId="13_ncr:1_{A98017FE-320F-494B-9B00-C67DF750D2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StrTytułowa" sheetId="1" r:id="rId1"/>
    <sheet name="B-01" sheetId="3" r:id="rId2"/>
    <sheet name="B-02" sheetId="5" r:id="rId3"/>
    <sheet name="B-03" sheetId="4" r:id="rId4"/>
  </sheets>
  <definedNames>
    <definedName name="_xlnm.Print_Area" localSheetId="0">'1.StrTytułowa'!$B$4:$K$38</definedName>
    <definedName name="_xlnm.Print_Area" localSheetId="1">'B-01'!$B$2:$N$56</definedName>
    <definedName name="_xlnm.Print_Area" localSheetId="2">'B-02'!$B$2:$N$56</definedName>
    <definedName name="_xlnm.Print_Area" localSheetId="3">'B-03'!$B$2:$N$56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16" i="1"/>
  <c r="J15" i="1"/>
  <c r="J14" i="1"/>
  <c r="I25" i="1"/>
  <c r="I23" i="1"/>
  <c r="I22" i="1"/>
  <c r="C16" i="1"/>
  <c r="C15" i="1"/>
  <c r="C14" i="1"/>
  <c r="R22" i="5"/>
  <c r="N22" i="5"/>
  <c r="N26" i="5" s="1"/>
  <c r="H22" i="5"/>
  <c r="H26" i="5" s="1"/>
  <c r="R21" i="5"/>
  <c r="N21" i="5"/>
  <c r="N25" i="5" s="1"/>
  <c r="H21" i="5"/>
  <c r="H25" i="5" s="1"/>
  <c r="O25" i="5" s="1"/>
  <c r="F32" i="5" s="1"/>
  <c r="Q20" i="5"/>
  <c r="R20" i="5" s="1"/>
  <c r="N20" i="5"/>
  <c r="H20" i="5"/>
  <c r="Q19" i="5"/>
  <c r="R19" i="5" s="1"/>
  <c r="N19" i="5"/>
  <c r="H19" i="5"/>
  <c r="Q18" i="5"/>
  <c r="R18" i="5" s="1"/>
  <c r="N18" i="5"/>
  <c r="H18" i="5"/>
  <c r="Q17" i="5"/>
  <c r="R17" i="5" s="1"/>
  <c r="N17" i="5"/>
  <c r="H17" i="5"/>
  <c r="Q16" i="5"/>
  <c r="R16" i="5" s="1"/>
  <c r="N16" i="5"/>
  <c r="H16" i="5"/>
  <c r="Q15" i="5"/>
  <c r="R15" i="5" s="1"/>
  <c r="N15" i="5"/>
  <c r="H15" i="5"/>
  <c r="Q14" i="5"/>
  <c r="R14" i="5" s="1"/>
  <c r="N14" i="5"/>
  <c r="H14" i="5"/>
  <c r="F10" i="5"/>
  <c r="D2" i="5"/>
  <c r="B2" i="5"/>
  <c r="R22" i="4"/>
  <c r="N22" i="4"/>
  <c r="N26" i="4" s="1"/>
  <c r="H22" i="4"/>
  <c r="H26" i="4" s="1"/>
  <c r="R21" i="4"/>
  <c r="N21" i="4"/>
  <c r="N25" i="4" s="1"/>
  <c r="H21" i="4"/>
  <c r="H25" i="4" s="1"/>
  <c r="Q20" i="4"/>
  <c r="R20" i="4" s="1"/>
  <c r="N20" i="4"/>
  <c r="H20" i="4"/>
  <c r="Q19" i="4"/>
  <c r="R19" i="4" s="1"/>
  <c r="N19" i="4"/>
  <c r="H19" i="4"/>
  <c r="Q18" i="4"/>
  <c r="R18" i="4" s="1"/>
  <c r="N18" i="4"/>
  <c r="H18" i="4"/>
  <c r="Q17" i="4"/>
  <c r="R17" i="4" s="1"/>
  <c r="N17" i="4"/>
  <c r="H17" i="4"/>
  <c r="Q16" i="4"/>
  <c r="R16" i="4" s="1"/>
  <c r="N16" i="4"/>
  <c r="H16" i="4"/>
  <c r="Q15" i="4"/>
  <c r="R15" i="4" s="1"/>
  <c r="N15" i="4"/>
  <c r="H15" i="4"/>
  <c r="Q14" i="4"/>
  <c r="R14" i="4" s="1"/>
  <c r="N14" i="4"/>
  <c r="H14" i="4"/>
  <c r="F10" i="4"/>
  <c r="D2" i="4"/>
  <c r="B2" i="4"/>
  <c r="N24" i="4" l="1"/>
  <c r="N28" i="4"/>
  <c r="H28" i="4"/>
  <c r="J17" i="1"/>
  <c r="I21" i="1"/>
  <c r="H24" i="4"/>
  <c r="H27" i="4"/>
  <c r="O25" i="4"/>
  <c r="F32" i="4" s="1"/>
  <c r="N24" i="5"/>
  <c r="H24" i="5"/>
  <c r="N27" i="5"/>
  <c r="H27" i="5"/>
  <c r="O26" i="5"/>
  <c r="F33" i="5" s="1"/>
  <c r="O27" i="5"/>
  <c r="M31" i="5" s="1"/>
  <c r="H28" i="5"/>
  <c r="N28" i="5"/>
  <c r="H29" i="5"/>
  <c r="N29" i="5"/>
  <c r="O26" i="4"/>
  <c r="F33" i="4" s="1"/>
  <c r="N27" i="4"/>
  <c r="H29" i="4"/>
  <c r="N29" i="4"/>
  <c r="O28" i="4" l="1"/>
  <c r="M32" i="4" s="1"/>
  <c r="O27" i="4"/>
  <c r="M31" i="4" s="1"/>
  <c r="O24" i="4"/>
  <c r="F31" i="4" s="1"/>
  <c r="O24" i="5"/>
  <c r="F31" i="5" s="1"/>
  <c r="O29" i="5"/>
  <c r="M33" i="5" s="1"/>
  <c r="O28" i="5"/>
  <c r="M32" i="5" s="1"/>
  <c r="O29" i="4"/>
  <c r="M33" i="4" s="1"/>
  <c r="I20" i="1" l="1"/>
  <c r="D2" i="3" l="1"/>
  <c r="B2" i="3"/>
  <c r="R22" i="3"/>
  <c r="N22" i="3"/>
  <c r="N26" i="3" s="1"/>
  <c r="H22" i="3"/>
  <c r="H26" i="3" s="1"/>
  <c r="R21" i="3"/>
  <c r="N21" i="3"/>
  <c r="N25" i="3" s="1"/>
  <c r="H21" i="3"/>
  <c r="H25" i="3" s="1"/>
  <c r="Q20" i="3"/>
  <c r="R20" i="3" s="1"/>
  <c r="N20" i="3"/>
  <c r="H20" i="3"/>
  <c r="Q19" i="3"/>
  <c r="R19" i="3" s="1"/>
  <c r="N19" i="3"/>
  <c r="H19" i="3"/>
  <c r="Q18" i="3"/>
  <c r="R18" i="3" s="1"/>
  <c r="N18" i="3"/>
  <c r="H18" i="3"/>
  <c r="Q17" i="3"/>
  <c r="R17" i="3" s="1"/>
  <c r="N17" i="3"/>
  <c r="H17" i="3"/>
  <c r="Q16" i="3"/>
  <c r="R16" i="3" s="1"/>
  <c r="N16" i="3"/>
  <c r="H16" i="3"/>
  <c r="Q15" i="3"/>
  <c r="R15" i="3" s="1"/>
  <c r="N15" i="3"/>
  <c r="H15" i="3"/>
  <c r="Q14" i="3"/>
  <c r="R14" i="3" s="1"/>
  <c r="N14" i="3"/>
  <c r="H14" i="3"/>
  <c r="F10" i="3"/>
  <c r="N24" i="3" l="1"/>
  <c r="O25" i="3"/>
  <c r="F32" i="3" s="1"/>
  <c r="I28" i="1" s="1"/>
  <c r="H28" i="3"/>
  <c r="N28" i="3"/>
  <c r="H24" i="3"/>
  <c r="N29" i="3"/>
  <c r="O26" i="3"/>
  <c r="F33" i="3" s="1"/>
  <c r="H27" i="3"/>
  <c r="N27" i="3"/>
  <c r="H29" i="3"/>
  <c r="I32" i="1" l="1"/>
  <c r="L32" i="1" s="1"/>
  <c r="O24" i="3"/>
  <c r="F31" i="3" s="1"/>
  <c r="I29" i="1" s="1"/>
  <c r="O29" i="3"/>
  <c r="M33" i="3" s="1"/>
  <c r="I33" i="1" s="1"/>
  <c r="O28" i="3"/>
  <c r="M32" i="3" s="1"/>
  <c r="I31" i="1" s="1"/>
  <c r="O27" i="3"/>
  <c r="M31" i="3" s="1"/>
  <c r="I30" i="1" s="1"/>
</calcChain>
</file>

<file path=xl/sharedStrings.xml><?xml version="1.0" encoding="utf-8"?>
<sst xmlns="http://schemas.openxmlformats.org/spreadsheetml/2006/main" count="485" uniqueCount="174">
  <si>
    <t>Tabela I. Budynek 1 - Dane podstawowe.</t>
  </si>
  <si>
    <t>Nazwa i adres budynku dla którego przewidziana jest modernizacja energetyczna budynku:</t>
  </si>
  <si>
    <t>Wnioskodawca:</t>
  </si>
  <si>
    <t>rodzaj budynku:</t>
  </si>
  <si>
    <t>szt.</t>
  </si>
  <si>
    <t>Rok (orientacyjnie) powstania budynku/oddania do użytkowania:</t>
  </si>
  <si>
    <t>Powierzchnia użytkowa (m2):</t>
  </si>
  <si>
    <t>m2</t>
  </si>
  <si>
    <t>budynek produkcyjno-magazynowy</t>
  </si>
  <si>
    <t>Rodzaj ochrony konserwatorskiej (jeśli dotyczy):</t>
  </si>
  <si>
    <t>budynek mieszkalny wielorodzinny</t>
  </si>
  <si>
    <t>Powierzchnia na której prowadzona jest działalność gospodarcza [m2]/% powierzchni na której prowadzona jest działalność gospodarcza [%]:</t>
  </si>
  <si>
    <t>Inne istotne informacje o budynku:</t>
  </si>
  <si>
    <t>Tabela II. Bilans Energii Budynku przed i po modernizacji.</t>
  </si>
  <si>
    <t>budynek użyteczności publicznej - opieki zdrowotnej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</si>
  <si>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</si>
  <si>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</si>
  <si>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</si>
  <si>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</si>
  <si>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2023 r.:
- Wskaźniki emisyjności CO2, SO2, NOx, CO i pyłu całkowitego dla energii elektrycznej na podstawie informacji zawartych w Krajowej bazie o emisjach gazów cieplarnianych i innych substancji za 2022 rok
- Wartości opałowe (WO) i wskaźniki emisji CO2 (WE) w roku 2021 do raportowania w ramach Systemu Handlu Uprawnieniami do Emisji za rok 2024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</si>
  <si>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budynek zamieszkania zbiorowego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</si>
  <si>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</si>
  <si>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</si>
  <si>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</si>
  <si>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</si>
  <si>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</si>
  <si>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</si>
  <si>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</si>
  <si>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</si>
  <si>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</si>
  <si>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</si>
  <si>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</si>
  <si>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</si>
  <si>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</si>
  <si>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</si>
  <si>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</si>
  <si>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</si>
  <si>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</si>
  <si>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</si>
  <si>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sieciowe:</t>
  </si>
  <si>
    <t xml:space="preserve">wpisano ciepło sieciowe z cieplowni węglowej z kogeneracjią - jeśli inaczej - wpisz zgodnie z informacją </t>
  </si>
  <si>
    <t>zaporzebowanie na energię elektryczną:</t>
  </si>
  <si>
    <t>w przypadku pomp ciepła prosimy bilans energii pokazywać w zapotrzebowaniu na energię elektryczną z sieci energetycznej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</si>
  <si>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</si>
  <si>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</si>
  <si>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</si>
  <si>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</si>
  <si>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</si>
  <si>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</si>
  <si>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</si>
  <si>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</si>
  <si>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Roczna emisja CO2 [MgCO2/rok]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</si>
  <si>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</si>
  <si>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</si>
  <si>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</si>
  <si>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Roczna redukcja emisji CO2:</t>
  </si>
  <si>
    <t>MgCO2/rok</t>
  </si>
  <si>
    <t>TAK</t>
  </si>
  <si>
    <t>LP</t>
  </si>
  <si>
    <t>Rodzaj możliwych do realizacji usprawnień:</t>
  </si>
  <si>
    <t>Przed modernizacją:</t>
  </si>
  <si>
    <t>Po modernizacji:</t>
  </si>
  <si>
    <t>NIE</t>
  </si>
  <si>
    <t>krótki opis stanu przed modernizacją:</t>
  </si>
  <si>
    <t>czy usprawnienie realizowane w ramach projektu?</t>
  </si>
  <si>
    <t>krótki opis zastosowanych rozwiązań materiałowych:</t>
  </si>
  <si>
    <t>Standard po modernizacji:</t>
  </si>
  <si>
    <t>zgodny z WT2021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</si>
  <si>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</si>
  <si>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</si>
  <si>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</si>
  <si>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</si>
  <si>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</si>
  <si>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</si>
  <si>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</si>
  <si>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</si>
  <si>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</si>
  <si>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</si>
  <si>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</si>
  <si>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Skrócony zapis usprawnień z zakresu OZE cieplnego i OZE PV</t>
  </si>
  <si>
    <t>Instalacja pomp ciepła:</t>
  </si>
  <si>
    <t>Podaj moc pomp ciepła [kW]:</t>
  </si>
  <si>
    <t>kW</t>
  </si>
  <si>
    <t>Instalacja kolektorów słonecznych:</t>
  </si>
  <si>
    <t>Podaj pow. kolektorów [m2]:</t>
  </si>
  <si>
    <t>Instalacja PV, itp:</t>
  </si>
  <si>
    <t>Podaj moc instalacji PV [kW]:</t>
  </si>
  <si>
    <t>kWp</t>
  </si>
  <si>
    <t>Magazyny energi:</t>
  </si>
  <si>
    <t>Podaj pojemność magazynu energii [MWh]:</t>
  </si>
  <si>
    <t>Uwagi/Komentarze/Inne prace towarzyszące i odtworzeniowe związane z pracami termomodernizacyjnymi, niezbędne do zrealizowania wskaźników przedsięwzięcia:</t>
  </si>
  <si>
    <t>Data:
Podpis:</t>
  </si>
  <si>
    <t>I. Dane o Przedsięwzięciu:</t>
  </si>
  <si>
    <t>Nazwa przedsięwzięcia:</t>
  </si>
  <si>
    <t>II. Lista budynków podlegajacych termomodernizacji:</t>
  </si>
  <si>
    <t>LP:</t>
  </si>
  <si>
    <t>Nazwa i adres budynków:</t>
  </si>
  <si>
    <t>Razem:</t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</si>
  <si>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</si>
  <si>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</si>
  <si>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</si>
  <si>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</si>
  <si>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</si>
  <si>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</si>
  <si>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Liczba zmodernizowanych energetycznie budynków:</t>
  </si>
  <si>
    <t>[szt.]</t>
  </si>
  <si>
    <t>Dodatkowa zdolność wytwarzania energii elektrycznej ze źródeł OZE:</t>
  </si>
  <si>
    <t>[kWp]</t>
  </si>
  <si>
    <t>Dodatkowa zdolność wytwarzania energii cieplnej ze źródeł odnawialnych OZE:</t>
  </si>
  <si>
    <t>[kW]</t>
  </si>
  <si>
    <t>[MWh]</t>
  </si>
  <si>
    <t>Nzwa wskaźnika:</t>
  </si>
  <si>
    <t>Wartość docelowa:</t>
  </si>
  <si>
    <t>Ilość zaoszczędzonej energii elektrycznej:</t>
  </si>
  <si>
    <t>[MWh/rok]</t>
  </si>
  <si>
    <t>MWh/rok</t>
  </si>
  <si>
    <t>Ilość zaoszczędzonej energii cieplnej:</t>
  </si>
  <si>
    <t>Roczne zmniejszenie zużycia energii końcowej:</t>
  </si>
  <si>
    <t>Szacowana redukcja emisji gazów cieplarnianych:</t>
  </si>
  <si>
    <t>[MgCO2/rok]</t>
  </si>
  <si>
    <t>UWAGI/Komentarze:</t>
  </si>
  <si>
    <t>MWh</t>
  </si>
  <si>
    <t>Roczna, spodziewana produkcja energii elektrycznej z OZE:</t>
  </si>
  <si>
    <t>Pojemność magazynów energii elektrycznej (jeśli dotyczy):</t>
  </si>
  <si>
    <t>Liczba zmodenizowanych indywidualnych źródeł ciepła (jeśli dotyczy):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</si>
  <si>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</si>
  <si>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</si>
  <si>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</si>
  <si>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Roczne zmniejszenie zużycia nieodnawialnej energii pierwotnej:</t>
  </si>
  <si>
    <t>wpisz rok planowanego zakończenia przedsięwziecia</t>
  </si>
  <si>
    <t>wpisz rok planowanego zakończenia przedsięwzięcia</t>
  </si>
  <si>
    <t>Nr wpisu do Wykazu osób uprawnionych do sporządzania SCHE (https://rejestrcheb.mrit.gov.pl):</t>
  </si>
  <si>
    <t>Podpis autora/data opracowania:</t>
  </si>
  <si>
    <t>Podpis wnioskodawcy/Beneficjenta/data:</t>
  </si>
  <si>
    <t>Roczne zapotrzebowanie na nieodnawialną energię pierwotną [kWh/(rok)]</t>
  </si>
  <si>
    <t>Roczne zmniejszenie zapotrzebowania na nieodnawialną energię pierwotną: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</si>
  <si>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</si>
  <si>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Podsumowanie efektów energetycznych i ekologicznych dla budynku:</t>
  </si>
  <si>
    <t>Budynek zabytkowy, jest to budynek wpisany do Rejestru zabytków lub znajdującego się w ewidencji wojewódzkiej lub gminnej, zgodnie z ustawą z dnia 23 lipca 2003 r. o ochronie zabytków i opiece nad zabytkami.</t>
  </si>
  <si>
    <t>Czy budynek jest zabytkowy?</t>
  </si>
  <si>
    <t>Powierzchnia użytkowa:</t>
  </si>
  <si>
    <t>Powierzchnia pomieszczeń o reg. temp. - dane z audytu (Af) [m2]:</t>
  </si>
  <si>
    <t>PRZEGLAD ENERGETYCZNY przed modernizacja/po modernizacji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</si>
  <si>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Autor PRZEGLĄDU ENERGETYCZNEGO:</t>
  </si>
  <si>
    <t>Wnioskodawca/Beneficjent Końcowy:</t>
  </si>
  <si>
    <t>Podpis WFOŚiGW (jeśli dotyczy)/data:</t>
  </si>
  <si>
    <r>
      <t xml:space="preserve">B-01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</si>
  <si>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zależnie od posiadanych danych</t>
  </si>
  <si>
    <t>Tabela III. Realizowany zakres rzeczowy wynikający z audytu energetycznego.</t>
  </si>
  <si>
    <t>1) Dostosuj tabele do liczby budynków, np. ukryj puste wiersze. WFOŚiGW może dowolnie modyfikować poniższe tabele w celu usprawnienia oceny, raportowania i rozliczenia przedsięwzięcia zgodnie z charakterem programu priorytetowego.
2) Co do zasady, porównywana ma być charakterystyka energetyczna budynku przed i po modernizacją z uwzględnieniem wybranego/potwierdzonego przez autora PRZEGLĄDU ENERGETYCZNEGO wybranego scenariusza uspranień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(w całości nazywane dalej jako „PRZEGLĄD ENERGETYCZNY” wraz z załącznikami), które proponują ujednolicone (w celach umożliwiających wiarygodne porównanie inwestycji pomiędzy sobą) metodologię prezentowania podstawowych parametrów inwestycji.
3)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</si>
  <si>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t>System BMS:</t>
  </si>
  <si>
    <t xml:space="preserve">Prace dociepleniowe ścian zewnętrznych, fundamentowych, itp: </t>
  </si>
  <si>
    <t>Zwiększenie odporności na zmiany klimatyczne - rozwiązania przyczyniające się do zwiększenia powierzchni zielonych (zielone dachy, ściany), zagospodarowanie wód opadowych itp..</t>
  </si>
  <si>
    <t>Infrastruktura związana z dostępnością</t>
  </si>
  <si>
    <t>Czy autor PRZEGLĄDU ENERGETYCZNEGO posiada niezbędne kwalifikacje i uprawnienia do oceny energetycznej budynków (potwierdzone wpisem do Rejestru osób uprawnionych do sporządzania Świadectw Charakterystyki Energetycznej (SCHE)):</t>
  </si>
  <si>
    <t>III. Podsumowanie zakresu rzeczowego:</t>
  </si>
  <si>
    <t>IV. Podsumowanie efektów energetycznych i ekologicznych:</t>
  </si>
  <si>
    <t>Zaproponowano metodologię stosowaną w NFOŚiGW pozwalającą na porównanie przedsięwzięć pomiedzy sobą i ustandaryzowanie prezentowanie danych dotyczących OZE. Autor opracowania może się zastosować do wskazanej metodlogii natomiast jako niezależny ekspert posiadający niezbędną wiedzę to on odpowiada za prawidłowe prezentowanie danych i poprawność wyliczeń energetycznych i bilansowych.</t>
  </si>
  <si>
    <t>Procent redukcji rocznego zmniejszenia zapotrzebowania na energię pierwotną:</t>
  </si>
  <si>
    <t>%</t>
  </si>
  <si>
    <t>[%]</t>
  </si>
  <si>
    <t>Nr wniosku o dofinansowanie/Umowy(jeśli dotyczy):</t>
  </si>
  <si>
    <t>Przedmiar prac planowanych do realizacji:
[m2]</t>
  </si>
  <si>
    <t>Uwaga! Tabele są zahasłowane dla zachowania poprawności arytmetycznych wyliczeń, w przypadku większej liczby budynków, lub konieczności zmiany poszczególnych pól prosimy o kontakt roboczy, celem udostepniania hasła.</t>
  </si>
  <si>
    <t>w tym: produkcja e.e. z PV*:</t>
  </si>
  <si>
    <t>* co do zasady, produkcja energii elektrycznej z PV musi być zbilansowana potrzebami budynku na energię elektryczną na ogrzewanie, wentylację, c.w.u., oświetlenie, energię elektryczną pomocniczą czy chłodzenie (jeśli dotyczy).</t>
  </si>
  <si>
    <t>Jeżeli nie ma 2 budynku ukryj wiersz i nie drukuj tabeli B-02</t>
  </si>
  <si>
    <t>Jeżeli nie ma 3 budynku ukryj wiersz i nie drukuj tabeli B-03</t>
  </si>
  <si>
    <r>
      <t xml:space="preserve">B-03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</si>
  <si>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t xml:space="preserve">B-02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</si>
  <si>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3 - Dane podstawowe.</t>
  </si>
  <si>
    <t>Tabela I. Budynek 2 - Dane podstawowe.</t>
  </si>
  <si>
    <t>Nie raportujemy minusowych wskaźników, w przypadku gdy np bilans energii elektrycznej jest ujemny proponujemy nie raportować wskaźnika.</t>
  </si>
  <si>
    <r>
      <t>PRZEGLĄD ENERGETYCZNY Przedsięwzięcia przed modernizacją/</t>
    </r>
    <r>
      <rPr>
        <b/>
        <strike/>
        <sz val="14"/>
        <color theme="1"/>
        <rFont val="Calibri"/>
        <family val="2"/>
        <charset val="238"/>
        <scheme val="minor"/>
      </rPr>
      <t>po modernizacji</t>
    </r>
    <r>
      <rPr>
        <b/>
        <sz val="14"/>
        <color theme="1"/>
        <rFont val="Calibri"/>
        <family val="2"/>
        <charset val="238"/>
        <scheme val="minor"/>
      </rPr>
      <t xml:space="preserve">*
</t>
    </r>
    <r>
      <rPr>
        <b/>
        <sz val="12"/>
        <color theme="1"/>
        <rFont val="Calibri"/>
        <family val="2"/>
        <charset val="238"/>
        <scheme val="minor"/>
      </rPr>
      <t>Załącznik do Wytycznych Technicznych - Załącznik nr 1 do Programu priorytetowego: Ogólnopolski program finansowania służb ratowniczych
Część 3) Modernizacja energetyczna budynków Ochotniczych Straży Pożarnych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
*  niepotrzebne skreślić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</si>
</sst>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#,##0.00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7">
    <xf numFmtId="0" fontId="0" fillId="0" borderId="0" xfId="0"/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164" fontId="5" fillId="2" borderId="4" xfId="1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 wrapText="1"/>
      <protection locked="0"/>
    </xf>
    <xf numFmtId="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/>
      <protection locked="0"/>
    </xf>
    <xf numFmtId="165" fontId="16" fillId="0" borderId="5" xfId="0" applyNumberFormat="1" applyFont="1" applyBorder="1" applyAlignment="1" applyProtection="1">
      <alignment horizontal="right" vertical="center" wrapText="1"/>
      <protection locked="0"/>
    </xf>
    <xf numFmtId="4" fontId="16" fillId="0" borderId="2" xfId="0" applyNumberFormat="1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165" fontId="6" fillId="4" borderId="5" xfId="0" applyNumberFormat="1" applyFont="1" applyFill="1" applyBorder="1" applyAlignment="1">
      <alignment horizontal="right" vertical="center" wrapText="1"/>
    </xf>
    <xf numFmtId="165" fontId="6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9" fillId="7" borderId="2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left" vertical="center" wrapText="1"/>
    </xf>
    <xf numFmtId="165" fontId="9" fillId="7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3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166" fontId="22" fillId="0" borderId="5" xfId="0" applyNumberFormat="1" applyFont="1" applyBorder="1" applyAlignment="1" applyProtection="1">
      <alignment horizontal="right" vertical="center" wrapText="1"/>
      <protection locked="0"/>
    </xf>
    <xf numFmtId="166" fontId="9" fillId="0" borderId="5" xfId="0" applyNumberFormat="1" applyFont="1" applyBorder="1" applyAlignment="1">
      <alignment horizontal="righ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 vertical="center" wrapText="1"/>
    </xf>
    <xf numFmtId="165" fontId="7" fillId="2" borderId="0" xfId="0" applyNumberFormat="1" applyFont="1" applyFill="1" applyAlignment="1">
      <alignment horizontal="right" vertical="center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165" fontId="27" fillId="2" borderId="16" xfId="0" applyNumberFormat="1" applyFont="1" applyFill="1" applyBorder="1" applyAlignment="1">
      <alignment horizontal="right" vertical="center" wrapText="1"/>
    </xf>
    <xf numFmtId="0" fontId="27" fillId="2" borderId="17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0" fillId="2" borderId="9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righ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17" fontId="15" fillId="0" borderId="0" xfId="0" applyNumberFormat="1" applyFont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23" fillId="0" borderId="9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right" vertical="center" wrapText="1"/>
      <protection locked="0"/>
    </xf>
    <xf numFmtId="0" fontId="18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4" fillId="0" borderId="9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9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5" borderId="3" xfId="0" applyNumberFormat="1" applyFont="1" applyFill="1" applyBorder="1" applyAlignment="1">
      <alignment horizontal="right" vertical="center" wrapText="1"/>
    </xf>
    <xf numFmtId="165" fontId="6" fillId="5" borderId="4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165" fontId="9" fillId="7" borderId="2" xfId="0" applyNumberFormat="1" applyFont="1" applyFill="1" applyBorder="1" applyAlignment="1">
      <alignment horizontal="right" vertical="center" wrapText="1"/>
    </xf>
    <xf numFmtId="165" fontId="9" fillId="7" borderId="3" xfId="0" applyNumberFormat="1" applyFont="1" applyFill="1" applyBorder="1" applyAlignment="1">
      <alignment horizontal="right" vertical="center" wrapText="1"/>
    </xf>
    <xf numFmtId="165" fontId="9" fillId="7" borderId="4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9"/>
  <sheetViews>
    <sheetView tabSelected="1" view="pageBreakPreview" topLeftCell="A22" zoomScaleNormal="100" zoomScaleSheetLayoutView="100" workbookViewId="0">
      <selection activeCell="B27" sqref="B27:J33"/>
    </sheetView>
  </sheetViews>
  <sheetFormatPr defaultRowHeight="15" x14ac:dyDescent="0.25"/>
  <cols>
    <col min="2" max="11" width="13.7109375" customWidth="1"/>
    <col min="12" max="15" width="15.7109375" customWidth="1"/>
    <col min="16" max="16" width="0" hidden="1" customWidth="1"/>
  </cols>
  <sheetData>
    <row r="1" spans="2:16" x14ac:dyDescent="0.25">
      <c r="B1" s="79" t="s">
        <v>163</v>
      </c>
      <c r="C1" s="79"/>
      <c r="D1" s="79"/>
      <c r="E1" s="79"/>
      <c r="F1" s="79"/>
      <c r="G1" s="79"/>
      <c r="H1" s="79"/>
      <c r="I1" s="79"/>
      <c r="J1" s="79"/>
      <c r="K1" s="79"/>
    </row>
    <row r="2" spans="2:16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2:16" x14ac:dyDescent="0.25"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2:16" ht="50.1" customHeight="1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2:16" ht="93" customHeight="1" x14ac:dyDescent="0.25">
      <c r="B5" s="106" t="s">
        <v>173</v>
      </c>
      <c r="C5" s="106"/>
      <c r="D5" s="106"/>
      <c r="E5" s="106"/>
      <c r="F5" s="106"/>
      <c r="G5" s="106"/>
      <c r="H5" s="106"/>
      <c r="I5" s="106"/>
      <c r="J5" s="106"/>
      <c r="K5" s="106"/>
    </row>
    <row r="6" spans="2:16" ht="24.95" customHeight="1" x14ac:dyDescent="0.25">
      <c r="B6" s="107" t="s">
        <v>92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16" ht="24.95" customHeight="1" x14ac:dyDescent="0.25">
      <c r="B7" s="95" t="s">
        <v>93</v>
      </c>
      <c r="C7" s="96"/>
      <c r="D7" s="96"/>
      <c r="E7" s="110"/>
      <c r="F7" s="110"/>
      <c r="G7" s="110"/>
      <c r="H7" s="110"/>
      <c r="I7" s="110"/>
      <c r="J7" s="110"/>
      <c r="K7" s="111"/>
      <c r="M7" s="67"/>
      <c r="N7" s="67"/>
      <c r="O7" s="67"/>
    </row>
    <row r="8" spans="2:16" ht="24.95" customHeight="1" x14ac:dyDescent="0.25">
      <c r="B8" s="95" t="s">
        <v>144</v>
      </c>
      <c r="C8" s="96"/>
      <c r="D8" s="96"/>
      <c r="E8" s="110"/>
      <c r="F8" s="110"/>
      <c r="G8" s="110"/>
      <c r="H8" s="110"/>
      <c r="I8" s="110"/>
      <c r="J8" s="110"/>
      <c r="K8" s="111"/>
      <c r="L8" s="66"/>
      <c r="M8" s="67"/>
      <c r="N8" s="67"/>
      <c r="O8" s="67"/>
      <c r="P8" t="s">
        <v>57</v>
      </c>
    </row>
    <row r="9" spans="2:16" ht="24.95" customHeight="1" x14ac:dyDescent="0.25">
      <c r="B9" s="95" t="s">
        <v>161</v>
      </c>
      <c r="C9" s="96"/>
      <c r="D9" s="96"/>
      <c r="E9" s="112"/>
      <c r="F9" s="110"/>
      <c r="G9" s="110"/>
      <c r="H9" s="110"/>
      <c r="I9" s="110"/>
      <c r="J9" s="110"/>
      <c r="K9" s="111"/>
      <c r="L9" s="66"/>
      <c r="M9" s="67"/>
      <c r="N9" s="67"/>
      <c r="O9" s="67"/>
      <c r="P9" t="s">
        <v>62</v>
      </c>
    </row>
    <row r="10" spans="2:16" ht="24.95" customHeight="1" x14ac:dyDescent="0.25">
      <c r="B10" s="95" t="s">
        <v>143</v>
      </c>
      <c r="C10" s="96"/>
      <c r="D10" s="96"/>
      <c r="E10" s="110"/>
      <c r="F10" s="110"/>
      <c r="G10" s="110"/>
      <c r="H10" s="110"/>
      <c r="I10" s="110"/>
      <c r="J10" s="110"/>
      <c r="K10" s="111"/>
      <c r="L10" s="84" t="s">
        <v>142</v>
      </c>
      <c r="M10" s="85"/>
      <c r="N10" s="85"/>
      <c r="O10" s="85"/>
    </row>
    <row r="11" spans="2:16" ht="69.95" customHeight="1" x14ac:dyDescent="0.25">
      <c r="B11" s="86" t="s">
        <v>154</v>
      </c>
      <c r="C11" s="87"/>
      <c r="D11" s="87"/>
      <c r="E11" s="88"/>
      <c r="F11" s="88"/>
      <c r="G11" s="89" t="s">
        <v>131</v>
      </c>
      <c r="H11" s="89"/>
      <c r="I11" s="89"/>
      <c r="J11" s="90"/>
      <c r="K11" s="91"/>
      <c r="L11" s="84"/>
      <c r="M11" s="85"/>
      <c r="N11" s="85"/>
      <c r="O11" s="85"/>
    </row>
    <row r="12" spans="2:16" ht="24.95" customHeight="1" x14ac:dyDescent="0.25">
      <c r="B12" s="97" t="s">
        <v>94</v>
      </c>
      <c r="C12" s="98"/>
      <c r="D12" s="98"/>
      <c r="E12" s="98"/>
      <c r="F12" s="98"/>
      <c r="G12" s="98"/>
      <c r="H12" s="98"/>
      <c r="I12" s="98"/>
      <c r="J12" s="98"/>
      <c r="K12" s="99"/>
    </row>
    <row r="13" spans="2:16" ht="24.95" customHeight="1" x14ac:dyDescent="0.25">
      <c r="B13" s="11" t="s">
        <v>95</v>
      </c>
      <c r="C13" s="92" t="s">
        <v>96</v>
      </c>
      <c r="D13" s="92"/>
      <c r="E13" s="92"/>
      <c r="F13" s="92"/>
      <c r="G13" s="92"/>
      <c r="H13" s="92"/>
      <c r="I13" s="92"/>
      <c r="J13" s="104" t="s">
        <v>140</v>
      </c>
      <c r="K13" s="105"/>
      <c r="L13" s="75"/>
      <c r="M13" s="76"/>
      <c r="N13" s="76"/>
      <c r="O13" s="76"/>
    </row>
    <row r="14" spans="2:16" ht="35.1" customHeight="1" x14ac:dyDescent="0.25">
      <c r="B14" s="11">
        <v>1</v>
      </c>
      <c r="C14" s="92" t="str">
        <f>IF('B-01'!$E$5&lt;&gt;"",'B-01'!$E$5,"")</f>
        <v/>
      </c>
      <c r="D14" s="92"/>
      <c r="E14" s="92"/>
      <c r="F14" s="92"/>
      <c r="G14" s="92"/>
      <c r="H14" s="92"/>
      <c r="I14" s="92"/>
      <c r="J14" s="12" t="str">
        <f>IF('B-01'!$I$8&lt;&gt;"",'B-01'!$I$8,"")</f>
        <v/>
      </c>
      <c r="K14" s="13" t="s">
        <v>7</v>
      </c>
    </row>
    <row r="15" spans="2:16" ht="35.1" customHeight="1" x14ac:dyDescent="0.25">
      <c r="B15" s="11">
        <v>2</v>
      </c>
      <c r="C15" s="92" t="str">
        <f>IF('B-02'!$E$5&lt;&gt;"",'B-02'!$E$5,"")</f>
        <v/>
      </c>
      <c r="D15" s="92"/>
      <c r="E15" s="92"/>
      <c r="F15" s="92"/>
      <c r="G15" s="92"/>
      <c r="H15" s="92"/>
      <c r="I15" s="92"/>
      <c r="J15" s="12" t="str">
        <f>IF('B-02'!$I$8&lt;&gt;"",'B-02'!$I$8,"")</f>
        <v/>
      </c>
      <c r="K15" s="13" t="s">
        <v>7</v>
      </c>
      <c r="L15" s="81" t="s">
        <v>166</v>
      </c>
      <c r="M15" s="82"/>
      <c r="N15" s="82"/>
      <c r="O15" s="82"/>
    </row>
    <row r="16" spans="2:16" ht="35.1" customHeight="1" x14ac:dyDescent="0.25">
      <c r="B16" s="11">
        <v>3</v>
      </c>
      <c r="C16" s="92" t="str">
        <f>IF('B-03'!$E$5&lt;&gt;"",'B-03'!$E$5,"")</f>
        <v/>
      </c>
      <c r="D16" s="92"/>
      <c r="E16" s="92"/>
      <c r="F16" s="92"/>
      <c r="G16" s="92"/>
      <c r="H16" s="92"/>
      <c r="I16" s="92"/>
      <c r="J16" s="12" t="str">
        <f>IF('B-03'!$I$8&lt;&gt;"",'B-03'!$I$8,"")</f>
        <v/>
      </c>
      <c r="K16" s="13" t="s">
        <v>7</v>
      </c>
      <c r="L16" s="81" t="s">
        <v>167</v>
      </c>
      <c r="M16" s="82"/>
      <c r="N16" s="82"/>
      <c r="O16" s="82"/>
    </row>
    <row r="17" spans="2:23" ht="24.95" customHeight="1" x14ac:dyDescent="0.25">
      <c r="B17" s="95" t="s">
        <v>97</v>
      </c>
      <c r="C17" s="96"/>
      <c r="D17" s="96"/>
      <c r="E17" s="96"/>
      <c r="F17" s="96"/>
      <c r="G17" s="96"/>
      <c r="H17" s="96"/>
      <c r="I17" s="96"/>
      <c r="J17" s="12">
        <f>SUM(J14:J16)</f>
        <v>0</v>
      </c>
      <c r="K17" s="13" t="s">
        <v>7</v>
      </c>
    </row>
    <row r="18" spans="2:23" ht="39.950000000000003" customHeight="1" x14ac:dyDescent="0.25">
      <c r="B18" s="97" t="s">
        <v>155</v>
      </c>
      <c r="C18" s="98"/>
      <c r="D18" s="98"/>
      <c r="E18" s="98"/>
      <c r="F18" s="98"/>
      <c r="G18" s="98"/>
      <c r="H18" s="98"/>
      <c r="I18" s="98"/>
      <c r="J18" s="98"/>
      <c r="K18" s="99"/>
    </row>
    <row r="19" spans="2:23" ht="24.95" customHeight="1" x14ac:dyDescent="0.25">
      <c r="B19" s="100" t="s">
        <v>98</v>
      </c>
      <c r="C19" s="101"/>
      <c r="D19" s="101"/>
      <c r="E19" s="101"/>
      <c r="F19" s="101"/>
      <c r="G19" s="101"/>
      <c r="H19" s="14" t="s">
        <v>99</v>
      </c>
      <c r="I19" s="101" t="s">
        <v>100</v>
      </c>
      <c r="J19" s="101"/>
      <c r="K19" s="15" t="s">
        <v>101</v>
      </c>
    </row>
    <row r="20" spans="2:23" ht="24.95" customHeight="1" x14ac:dyDescent="0.25">
      <c r="B20" s="93" t="s">
        <v>102</v>
      </c>
      <c r="C20" s="94"/>
      <c r="D20" s="94"/>
      <c r="E20" s="94"/>
      <c r="F20" s="94"/>
      <c r="G20" s="94"/>
      <c r="H20" s="17" t="s">
        <v>103</v>
      </c>
      <c r="I20" s="18">
        <f>J17</f>
        <v>0</v>
      </c>
      <c r="J20" s="16" t="s">
        <v>7</v>
      </c>
      <c r="K20" s="7"/>
      <c r="L20" s="77" t="s">
        <v>129</v>
      </c>
      <c r="M20" s="78"/>
      <c r="N20" s="78"/>
      <c r="O20" s="78"/>
    </row>
    <row r="21" spans="2:23" ht="24.95" customHeight="1" x14ac:dyDescent="0.25">
      <c r="B21" s="93" t="s">
        <v>104</v>
      </c>
      <c r="C21" s="94"/>
      <c r="D21" s="94"/>
      <c r="E21" s="94"/>
      <c r="F21" s="94"/>
      <c r="G21" s="94"/>
      <c r="H21" s="17" t="s">
        <v>105</v>
      </c>
      <c r="I21" s="62">
        <f>3-COUNTBLANK(C14:C16)</f>
        <v>0</v>
      </c>
      <c r="J21" s="16" t="s">
        <v>4</v>
      </c>
      <c r="K21" s="7"/>
    </row>
    <row r="22" spans="2:23" ht="24.95" customHeight="1" x14ac:dyDescent="0.25">
      <c r="B22" s="93" t="s">
        <v>106</v>
      </c>
      <c r="C22" s="94"/>
      <c r="D22" s="94"/>
      <c r="E22" s="94"/>
      <c r="F22" s="94"/>
      <c r="G22" s="94"/>
      <c r="H22" s="17" t="s">
        <v>107</v>
      </c>
      <c r="I22" s="18">
        <f>'B-01'!N50+'B-02'!N50+'B-03'!N50</f>
        <v>0</v>
      </c>
      <c r="J22" s="16" t="s">
        <v>87</v>
      </c>
      <c r="K22" s="7"/>
    </row>
    <row r="23" spans="2:23" ht="24.95" customHeight="1" x14ac:dyDescent="0.25">
      <c r="B23" s="93" t="s">
        <v>108</v>
      </c>
      <c r="C23" s="94"/>
      <c r="D23" s="94"/>
      <c r="E23" s="94"/>
      <c r="F23" s="94"/>
      <c r="G23" s="94"/>
      <c r="H23" s="19" t="s">
        <v>109</v>
      </c>
      <c r="I23" s="18">
        <f>'B-01'!N48+'B-02'!N48+'B-03'!N48</f>
        <v>0</v>
      </c>
      <c r="J23" s="16" t="s">
        <v>82</v>
      </c>
      <c r="K23" s="7"/>
      <c r="L23" s="75"/>
      <c r="M23" s="76"/>
      <c r="N23" s="76"/>
      <c r="O23" s="76"/>
    </row>
    <row r="24" spans="2:23" ht="24.95" customHeight="1" x14ac:dyDescent="0.25">
      <c r="B24" s="93" t="s">
        <v>124</v>
      </c>
      <c r="C24" s="94"/>
      <c r="D24" s="94"/>
      <c r="E24" s="94"/>
      <c r="F24" s="94"/>
      <c r="G24" s="94"/>
      <c r="H24" s="17" t="s">
        <v>105</v>
      </c>
      <c r="I24" s="68">
        <f>IF('B-01'!$J$42="TAK",1,0)+IF('B-02'!$J$42="TAK",1,0)+IF('B-03'!$J$42="TAK",1,0)</f>
        <v>0</v>
      </c>
      <c r="J24" s="16" t="s">
        <v>4</v>
      </c>
      <c r="K24" s="7"/>
      <c r="L24" s="81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pans="2:23" ht="24.95" customHeight="1" x14ac:dyDescent="0.25">
      <c r="B25" s="113" t="s">
        <v>123</v>
      </c>
      <c r="C25" s="114"/>
      <c r="D25" s="114"/>
      <c r="E25" s="114"/>
      <c r="F25" s="114"/>
      <c r="G25" s="114"/>
      <c r="H25" s="17" t="s">
        <v>110</v>
      </c>
      <c r="I25" s="65">
        <f>'B-01'!N51+'B-02'!N51+'B-03'!N51</f>
        <v>0</v>
      </c>
      <c r="J25" s="21" t="s">
        <v>121</v>
      </c>
      <c r="K25" s="7"/>
    </row>
    <row r="26" spans="2:23" ht="39.950000000000003" customHeight="1" x14ac:dyDescent="0.25">
      <c r="B26" s="97" t="s">
        <v>156</v>
      </c>
      <c r="C26" s="98"/>
      <c r="D26" s="98"/>
      <c r="E26" s="98"/>
      <c r="F26" s="98"/>
      <c r="G26" s="98"/>
      <c r="H26" s="98"/>
      <c r="I26" s="98"/>
      <c r="J26" s="98"/>
      <c r="K26" s="99"/>
      <c r="L26" s="81" t="s">
        <v>172</v>
      </c>
      <c r="M26" s="82"/>
      <c r="N26" s="82"/>
      <c r="O26" s="82"/>
    </row>
    <row r="27" spans="2:23" ht="24.95" customHeight="1" x14ac:dyDescent="0.25">
      <c r="B27" s="100" t="s">
        <v>111</v>
      </c>
      <c r="C27" s="101"/>
      <c r="D27" s="101"/>
      <c r="E27" s="101"/>
      <c r="F27" s="101"/>
      <c r="G27" s="101"/>
      <c r="H27" s="14" t="s">
        <v>99</v>
      </c>
      <c r="I27" s="101" t="s">
        <v>112</v>
      </c>
      <c r="J27" s="101"/>
      <c r="K27" s="15" t="s">
        <v>101</v>
      </c>
    </row>
    <row r="28" spans="2:23" ht="24.95" customHeight="1" x14ac:dyDescent="0.25">
      <c r="B28" s="93" t="s">
        <v>113</v>
      </c>
      <c r="C28" s="94"/>
      <c r="D28" s="94"/>
      <c r="E28" s="94"/>
      <c r="F28" s="94"/>
      <c r="G28" s="94"/>
      <c r="H28" s="17" t="s">
        <v>114</v>
      </c>
      <c r="I28" s="18" t="str">
        <f>IF(('B-01'!$F$32+'B-02'!$F$32+'B-03'!$F$32)/1000&gt;0,('B-01'!$F$32+'B-02'!$F$32+'B-03'!$F$32)/1000,"0,0")</f>
        <v>0,0</v>
      </c>
      <c r="J28" s="16" t="s">
        <v>115</v>
      </c>
      <c r="K28" s="7"/>
      <c r="L28" s="77" t="s">
        <v>130</v>
      </c>
      <c r="M28" s="78"/>
      <c r="N28" s="78"/>
      <c r="O28" s="78"/>
    </row>
    <row r="29" spans="2:23" ht="24.95" customHeight="1" x14ac:dyDescent="0.25">
      <c r="B29" s="93" t="s">
        <v>116</v>
      </c>
      <c r="C29" s="94"/>
      <c r="D29" s="94"/>
      <c r="E29" s="94"/>
      <c r="F29" s="94"/>
      <c r="G29" s="94"/>
      <c r="H29" s="17" t="s">
        <v>114</v>
      </c>
      <c r="I29" s="18" t="str">
        <f>IF(('B-01'!$F$31+'B-02'!$F$31+'B-03'!$F$31)/1000,('B-01'!$F$31+'B-02'!$F$31+'B-03'!$F$31)/1000,"0,0")</f>
        <v>0,0</v>
      </c>
      <c r="J29" s="16" t="s">
        <v>115</v>
      </c>
      <c r="K29" s="7"/>
    </row>
    <row r="30" spans="2:23" ht="24.95" customHeight="1" x14ac:dyDescent="0.25">
      <c r="B30" s="93" t="s">
        <v>117</v>
      </c>
      <c r="C30" s="94"/>
      <c r="D30" s="94"/>
      <c r="E30" s="94"/>
      <c r="F30" s="94"/>
      <c r="G30" s="94"/>
      <c r="H30" s="17" t="s">
        <v>114</v>
      </c>
      <c r="I30" s="18">
        <f>('B-01'!$M$31+'B-02'!$M$31+'B-03'!$M$31)/1000</f>
        <v>0</v>
      </c>
      <c r="J30" s="16" t="s">
        <v>115</v>
      </c>
      <c r="K30" s="7"/>
    </row>
    <row r="31" spans="2:23" ht="24.95" customHeight="1" thickBot="1" x14ac:dyDescent="0.3">
      <c r="B31" s="93" t="s">
        <v>128</v>
      </c>
      <c r="C31" s="94"/>
      <c r="D31" s="94"/>
      <c r="E31" s="94"/>
      <c r="F31" s="94"/>
      <c r="G31" s="94"/>
      <c r="H31" s="17" t="s">
        <v>114</v>
      </c>
      <c r="I31" s="18">
        <f>('B-01'!$M$32+'B-02'!$M$32+'B-03'!$M$32)/1000</f>
        <v>0</v>
      </c>
      <c r="J31" s="16" t="s">
        <v>115</v>
      </c>
      <c r="K31" s="7"/>
    </row>
    <row r="32" spans="2:23" ht="24.95" customHeight="1" thickBot="1" x14ac:dyDescent="0.3">
      <c r="B32" s="71" t="s">
        <v>158</v>
      </c>
      <c r="C32" s="72"/>
      <c r="D32" s="72"/>
      <c r="E32" s="72"/>
      <c r="F32" s="72"/>
      <c r="G32" s="72"/>
      <c r="H32" s="61" t="s">
        <v>160</v>
      </c>
      <c r="I32" s="69" t="str">
        <f>IFERROR((1-(('B-01'!$N$28+'B-02'!$N$28+'B-03'!$N$28)/('B-01'!$H$28+'B-02'!$H$28+'B-03'!$H$28)))*100,"-")</f>
        <v>-</v>
      </c>
      <c r="J32" s="70" t="s">
        <v>159</v>
      </c>
      <c r="K32" s="7"/>
      <c r="L32" s="73" t="str">
        <f>IF(I32="-","Wprowadź dane bilansowe do kart budynkowych",(IF(I32&gt;=20,"Redukcja EP - zgodna z Programem dla prac termomodernizacyjnych",(IF(I32&gt;=10,"Redukcja EP - zgodna z Programem tylko jeśli wymiana źródła i OZE","!!!Redukcja EP - Niezgodna z Programem!!!")))))</f>
        <v>Wprowadź dane bilansowe do kart budynkowych</v>
      </c>
      <c r="M32" s="74"/>
      <c r="N32" s="74"/>
      <c r="O32" s="74"/>
      <c r="P32" s="74"/>
      <c r="Q32" s="74"/>
    </row>
    <row r="33" spans="2:11" ht="24.95" customHeight="1" x14ac:dyDescent="0.25">
      <c r="B33" s="93" t="s">
        <v>118</v>
      </c>
      <c r="C33" s="94"/>
      <c r="D33" s="94"/>
      <c r="E33" s="94"/>
      <c r="F33" s="94"/>
      <c r="G33" s="94"/>
      <c r="H33" s="17" t="s">
        <v>119</v>
      </c>
      <c r="I33" s="18">
        <f>'B-01'!$M$33+'B-02'!$M$33+'B-03'!$M$33</f>
        <v>0</v>
      </c>
      <c r="J33" s="16" t="s">
        <v>56</v>
      </c>
      <c r="K33" s="7"/>
    </row>
    <row r="34" spans="2:11" ht="24.95" customHeight="1" x14ac:dyDescent="0.25">
      <c r="B34" s="115" t="s">
        <v>120</v>
      </c>
      <c r="C34" s="116"/>
      <c r="D34" s="116"/>
      <c r="E34" s="116"/>
      <c r="F34" s="116"/>
      <c r="G34" s="116"/>
      <c r="H34" s="116"/>
      <c r="I34" s="116"/>
      <c r="J34" s="116"/>
      <c r="K34" s="117"/>
    </row>
    <row r="35" spans="2:11" ht="24.95" customHeight="1" x14ac:dyDescent="0.25">
      <c r="B35" s="115"/>
      <c r="C35" s="116"/>
      <c r="D35" s="116"/>
      <c r="E35" s="116"/>
      <c r="F35" s="116"/>
      <c r="G35" s="116"/>
      <c r="H35" s="116"/>
      <c r="I35" s="116"/>
      <c r="J35" s="116"/>
      <c r="K35" s="117"/>
    </row>
    <row r="36" spans="2:11" ht="24.95" customHeight="1" x14ac:dyDescent="0.25">
      <c r="B36" s="118" t="s">
        <v>132</v>
      </c>
      <c r="C36" s="119"/>
      <c r="D36" s="119"/>
      <c r="E36" s="119" t="s">
        <v>133</v>
      </c>
      <c r="F36" s="119"/>
      <c r="G36" s="119"/>
      <c r="H36" s="119"/>
      <c r="I36" s="119" t="s">
        <v>145</v>
      </c>
      <c r="J36" s="119"/>
      <c r="K36" s="122"/>
    </row>
    <row r="37" spans="2:11" ht="24.95" customHeight="1" x14ac:dyDescent="0.25">
      <c r="B37" s="118"/>
      <c r="C37" s="119"/>
      <c r="D37" s="119"/>
      <c r="E37" s="119"/>
      <c r="F37" s="119"/>
      <c r="G37" s="119"/>
      <c r="H37" s="119"/>
      <c r="I37" s="119"/>
      <c r="J37" s="119"/>
      <c r="K37" s="122"/>
    </row>
    <row r="38" spans="2:11" ht="24.95" customHeight="1" x14ac:dyDescent="0.25">
      <c r="B38" s="120"/>
      <c r="C38" s="121"/>
      <c r="D38" s="121"/>
      <c r="E38" s="121"/>
      <c r="F38" s="121"/>
      <c r="G38" s="121"/>
      <c r="H38" s="121"/>
      <c r="I38" s="121"/>
      <c r="J38" s="121"/>
      <c r="K38" s="123"/>
    </row>
    <row r="39" spans="2:11" ht="160.5" customHeight="1" x14ac:dyDescent="0.25">
      <c r="B39" s="102" t="s">
        <v>149</v>
      </c>
      <c r="C39" s="103"/>
      <c r="D39" s="103"/>
      <c r="E39" s="103"/>
      <c r="F39" s="103"/>
      <c r="G39" s="103"/>
      <c r="H39" s="103"/>
      <c r="I39" s="103"/>
      <c r="J39" s="103"/>
      <c r="K39" s="103"/>
    </row>
  </sheetData>
  <sheetProtection algorithmName="SHA-512" hashValue="r64khcH8OGtIFQVsK49h4eXhzrebGeCWOl8sftQwJ2+b6AFiez+VvOMsdKp8OT13m2e+V2ipnoua6CwY/R3sEw==" saltValue="cZC9+Gxm5omFtJpKaTnrFA==" spinCount="100000" sheet="1" formatCells="0" formatColumns="0" formatRows="0" insertColumns="0" insertRows="0" deleteColumns="0" deleteRows="0"/>
  <mergeCells count="56">
    <mergeCell ref="B33:G33"/>
    <mergeCell ref="B34:K35"/>
    <mergeCell ref="B36:D38"/>
    <mergeCell ref="E36:H38"/>
    <mergeCell ref="I36:K38"/>
    <mergeCell ref="B31:G31"/>
    <mergeCell ref="L24:W24"/>
    <mergeCell ref="B25:G25"/>
    <mergeCell ref="B26:K26"/>
    <mergeCell ref="B24:G24"/>
    <mergeCell ref="B27:G27"/>
    <mergeCell ref="I27:J27"/>
    <mergeCell ref="B28:G28"/>
    <mergeCell ref="B29:G29"/>
    <mergeCell ref="B30:G30"/>
    <mergeCell ref="B39:K39"/>
    <mergeCell ref="C13:I13"/>
    <mergeCell ref="J13:K13"/>
    <mergeCell ref="B5:K5"/>
    <mergeCell ref="B6:K6"/>
    <mergeCell ref="B7:D7"/>
    <mergeCell ref="E7:K7"/>
    <mergeCell ref="B8:D8"/>
    <mergeCell ref="E8:K8"/>
    <mergeCell ref="B9:D9"/>
    <mergeCell ref="E9:K9"/>
    <mergeCell ref="B10:D10"/>
    <mergeCell ref="E10:K10"/>
    <mergeCell ref="B12:K12"/>
    <mergeCell ref="C14:I14"/>
    <mergeCell ref="C15:I15"/>
    <mergeCell ref="C16:I16"/>
    <mergeCell ref="B20:G20"/>
    <mergeCell ref="B21:G21"/>
    <mergeCell ref="B22:G22"/>
    <mergeCell ref="B23:G23"/>
    <mergeCell ref="B17:I17"/>
    <mergeCell ref="B18:K18"/>
    <mergeCell ref="B19:G19"/>
    <mergeCell ref="I19:J19"/>
    <mergeCell ref="B32:G32"/>
    <mergeCell ref="L32:Q32"/>
    <mergeCell ref="L23:O23"/>
    <mergeCell ref="L20:O20"/>
    <mergeCell ref="B1:K3"/>
    <mergeCell ref="L15:O15"/>
    <mergeCell ref="L16:O16"/>
    <mergeCell ref="L28:O28"/>
    <mergeCell ref="B4:K4"/>
    <mergeCell ref="L13:O13"/>
    <mergeCell ref="L26:O26"/>
    <mergeCell ref="L10:O11"/>
    <mergeCell ref="B11:D11"/>
    <mergeCell ref="E11:F11"/>
    <mergeCell ref="G11:I11"/>
    <mergeCell ref="J11:K11"/>
  </mergeCells>
  <dataValidations count="1">
    <dataValidation type="list" allowBlank="1" showInputMessage="1" showErrorMessage="1" promptTitle="Wybierz z listy:" sqref="E11:F11" xr:uid="{00000000-0002-0000-0000-000000000000}">
      <formula1>$P$8:$P$9</formula1>
    </dataValidation>
  </dataValidations>
  <pageMargins left="0.7" right="0.7" top="0.75" bottom="0.75" header="0.3" footer="0.3"/>
  <pageSetup paperSize="9" scale="64" orientation="portrait" horizontalDpi="1200" verticalDpi="1200" r:id="rId1"/>
  <ignoredErrors>
    <ignoredError sqref="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54"/>
  <sheetViews>
    <sheetView view="pageBreakPreview" zoomScale="75" zoomScaleNormal="100" zoomScaleSheetLayoutView="75" workbookViewId="0">
      <selection activeCell="D15" sqref="D15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146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55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HoJFmiQqzSaHni8rHltyFV9J1F8z/FR/BxdjQGou6Lbj7KDHgAwSUXjRM+zAhTcx+RPfT7FcAKlo5lm6xP796g==" saltValue="S5aRYGL1zUsPEaFG7md5Qg==" spinCount="100000" sheet="1" formatCells="0" formatColumns="0" formatRows="0" insertColumns="0" insertRows="0" deleteColumns="0" deleteRows="0"/>
  <mergeCells count="114">
    <mergeCell ref="C53:F53"/>
    <mergeCell ref="H53:N53"/>
    <mergeCell ref="C52:F52"/>
    <mergeCell ref="H52:N52"/>
    <mergeCell ref="B54:J56"/>
    <mergeCell ref="K54:N56"/>
    <mergeCell ref="B57:N57"/>
    <mergeCell ref="D51:I51"/>
    <mergeCell ref="K51:L51"/>
    <mergeCell ref="C47:F47"/>
    <mergeCell ref="G47:I47"/>
    <mergeCell ref="K47:N47"/>
    <mergeCell ref="C48:C51"/>
    <mergeCell ref="D48:I48"/>
    <mergeCell ref="K48:L48"/>
    <mergeCell ref="D49:I49"/>
    <mergeCell ref="K49:L49"/>
    <mergeCell ref="D50:I50"/>
    <mergeCell ref="K50:L50"/>
    <mergeCell ref="C46:F46"/>
    <mergeCell ref="G46:I46"/>
    <mergeCell ref="K46:N46"/>
    <mergeCell ref="C44:F44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E7:N7"/>
    <mergeCell ref="O12:O13"/>
    <mergeCell ref="P12:R12"/>
    <mergeCell ref="S12:S17"/>
    <mergeCell ref="O9:R10"/>
    <mergeCell ref="O7:R7"/>
    <mergeCell ref="B24:G24"/>
    <mergeCell ref="I24:M24"/>
    <mergeCell ref="B25:G25"/>
    <mergeCell ref="I25:M25"/>
    <mergeCell ref="B10:D10"/>
    <mergeCell ref="G10:H10"/>
    <mergeCell ref="I10:N10"/>
    <mergeCell ref="B11:N11"/>
    <mergeCell ref="C12:H12"/>
    <mergeCell ref="I12:N12"/>
    <mergeCell ref="S24:S29"/>
    <mergeCell ref="B23:N23"/>
    <mergeCell ref="B29:G29"/>
    <mergeCell ref="I29:M29"/>
    <mergeCell ref="O4:R6"/>
    <mergeCell ref="O11:R11"/>
    <mergeCell ref="B2:C2"/>
    <mergeCell ref="D2:N2"/>
    <mergeCell ref="B3:N3"/>
    <mergeCell ref="B4:N4"/>
    <mergeCell ref="B5:D5"/>
    <mergeCell ref="E5:N5"/>
    <mergeCell ref="B8:D8"/>
    <mergeCell ref="E8:F8"/>
    <mergeCell ref="G8:H8"/>
    <mergeCell ref="K8:L8"/>
    <mergeCell ref="E6:F6"/>
    <mergeCell ref="I6:J6"/>
    <mergeCell ref="M6:N6"/>
    <mergeCell ref="K6:L6"/>
    <mergeCell ref="G6:H6"/>
    <mergeCell ref="B6:D6"/>
    <mergeCell ref="B9:D9"/>
    <mergeCell ref="E9:F9"/>
    <mergeCell ref="G9:H9"/>
    <mergeCell ref="I9:N9"/>
    <mergeCell ref="O8:R8"/>
    <mergeCell ref="B7:D7"/>
  </mergeCells>
  <conditionalFormatting sqref="G6:N6">
    <cfRule type="expression" dxfId="20" priority="1">
      <formula>$E$6="NIE"</formula>
    </cfRule>
  </conditionalFormatting>
  <conditionalFormatting sqref="H52:N53">
    <cfRule type="expression" dxfId="19" priority="8">
      <formula>G52="NIE"</formula>
    </cfRule>
  </conditionalFormatting>
  <conditionalFormatting sqref="K37:N37">
    <cfRule type="colorScale" priority="10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8" priority="9">
      <formula>$J37="NIE"</formula>
    </cfRule>
  </conditionalFormatting>
  <conditionalFormatting sqref="K48:N48">
    <cfRule type="expression" dxfId="17" priority="6">
      <formula>$J$48="NIE"</formula>
    </cfRule>
  </conditionalFormatting>
  <conditionalFormatting sqref="K49:N49">
    <cfRule type="expression" dxfId="16" priority="5">
      <formula>$J$49="NIE"</formula>
    </cfRule>
  </conditionalFormatting>
  <conditionalFormatting sqref="K50:N50">
    <cfRule type="expression" dxfId="15" priority="4">
      <formula>$J$50="NIE"</formula>
    </cfRule>
  </conditionalFormatting>
  <conditionalFormatting sqref="K51:N51">
    <cfRule type="expression" dxfId="14" priority="3">
      <formula>$J$51="NIE"</formula>
    </cfRule>
  </conditionalFormatting>
  <dataValidations count="2">
    <dataValidation type="list" allowBlank="1" showInputMessage="1" showErrorMessage="1" sqref="E9 J37:J51 E6 G52:G53" xr:uid="{00000000-0002-0000-0100-000000000000}">
      <formula1>$T$34:$T$35</formula1>
    </dataValidation>
    <dataValidation type="list" allowBlank="1" showInputMessage="1" showErrorMessage="1" sqref="N37:N41" xr:uid="{00000000-0002-0000-0100-000001000000}">
      <formula1>$T$36:$T$37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2D66-75A2-4B70-901F-2E644143BC97}">
  <sheetPr>
    <pageSetUpPr fitToPage="1"/>
  </sheetPr>
  <dimension ref="B2:T154"/>
  <sheetViews>
    <sheetView view="pageBreakPreview" zoomScale="75" zoomScaleNormal="100" zoomScaleSheetLayoutView="75" workbookViewId="0">
      <selection activeCell="B23" sqref="B23:N23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169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171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y+NDfAhBmgCPSnLdNCDjX63XhNXOpSCvl7vkrp4wEHjs4mHhGKjzcGlPXBAs4RhL+5j7i0Ovd1jlNNCCI7P+GA==" saltValue="d6mJ4TsDvtKqLQcoWbvgPw==" spinCount="100000" sheet="1" formatCells="0" formatColumns="0" formatRows="0" insertColumns="0" insertRows="0" deleteColumns="0" deleteRows="0"/>
  <mergeCells count="114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13" priority="1">
      <formula>$E$6="NIE"</formula>
    </cfRule>
  </conditionalFormatting>
  <conditionalFormatting sqref="H52:N53">
    <cfRule type="expression" dxfId="12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1" priority="7">
      <formula>$J37="NIE"</formula>
    </cfRule>
  </conditionalFormatting>
  <conditionalFormatting sqref="K48:N48">
    <cfRule type="expression" dxfId="10" priority="5">
      <formula>$J$48="NIE"</formula>
    </cfRule>
  </conditionalFormatting>
  <conditionalFormatting sqref="K49:N49">
    <cfRule type="expression" dxfId="9" priority="4">
      <formula>$J$49="NIE"</formula>
    </cfRule>
  </conditionalFormatting>
  <conditionalFormatting sqref="K50:N50">
    <cfRule type="expression" dxfId="8" priority="3">
      <formula>$J$50="NIE"</formula>
    </cfRule>
  </conditionalFormatting>
  <conditionalFormatting sqref="K51:N51">
    <cfRule type="expression" dxfId="7" priority="2">
      <formula>$J$51="NIE"</formula>
    </cfRule>
  </conditionalFormatting>
  <dataValidations count="2">
    <dataValidation type="list" allowBlank="1" showInputMessage="1" showErrorMessage="1" sqref="N37:N41" xr:uid="{1C2B5650-009A-4EE5-98DC-3CC61A4E0F45}">
      <formula1>$T$36:$T$37</formula1>
    </dataValidation>
    <dataValidation type="list" allowBlank="1" showInputMessage="1" showErrorMessage="1" sqref="E9 J37:J51 E6 G52:G53" xr:uid="{DD15E443-92F3-48D1-A214-3ABA68316911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9DDF-6B85-4833-8A2C-3B2A6CB31A31}">
  <sheetPr>
    <pageSetUpPr fitToPage="1"/>
  </sheetPr>
  <dimension ref="B2:T154"/>
  <sheetViews>
    <sheetView view="pageBreakPreview" zoomScale="75" zoomScaleNormal="100" zoomScaleSheetLayoutView="75" workbookViewId="0">
      <selection activeCell="K21" sqref="K21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168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170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25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ecg8QAdhL4oxzKFKFHR9XBehTHKdnO4wtrKfIx1DtaFs4S/4Izk7od0Do53hZzT4RnKqt7MJxWJ5JoGtXfPiHA==" saltValue="jC30bPYUwTNsBuAPSEXojA==" spinCount="100000" sheet="1" formatCells="0" formatColumns="0" formatRows="0" insertColumns="0" insertRows="0" deleteColumns="0" deleteRows="0"/>
  <mergeCells count="114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6" priority="1">
      <formula>$E$6="NIE"</formula>
    </cfRule>
  </conditionalFormatting>
  <conditionalFormatting sqref="H52:N53">
    <cfRule type="expression" dxfId="5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4" priority="7">
      <formula>$J37="NIE"</formula>
    </cfRule>
  </conditionalFormatting>
  <conditionalFormatting sqref="K48:N48">
    <cfRule type="expression" dxfId="3" priority="5">
      <formula>$J$48="NIE"</formula>
    </cfRule>
  </conditionalFormatting>
  <conditionalFormatting sqref="K49:N49">
    <cfRule type="expression" dxfId="2" priority="4">
      <formula>$J$49="NIE"</formula>
    </cfRule>
  </conditionalFormatting>
  <conditionalFormatting sqref="K50:N50">
    <cfRule type="expression" dxfId="1" priority="3">
      <formula>$J$50="NIE"</formula>
    </cfRule>
  </conditionalFormatting>
  <conditionalFormatting sqref="K51:N51">
    <cfRule type="expression" dxfId="0" priority="2">
      <formula>$J$51="NIE"</formula>
    </cfRule>
  </conditionalFormatting>
  <dataValidations count="2">
    <dataValidation type="list" allowBlank="1" showInputMessage="1" showErrorMessage="1" sqref="N37:N41" xr:uid="{30A2511B-C71F-42FA-9B99-DD5BB942F9B1}">
      <formula1>$T$36:$T$37</formula1>
    </dataValidation>
    <dataValidation type="list" allowBlank="1" showInputMessage="1" showErrorMessage="1" sqref="E9 J37:J51 E6 G52:G53" xr:uid="{722A59D4-E0F2-440B-9484-153BEFD58775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1.StrTytułowa</vt:lpstr>
      <vt:lpstr>B-01</vt:lpstr>
      <vt:lpstr>B-02</vt:lpstr>
      <vt:lpstr>B-03</vt:lpstr>
      <vt:lpstr>'1.StrTytułowa'!Obszar_wydruku</vt:lpstr>
      <vt:lpstr>'B-01'!Obszar_wydruku</vt:lpstr>
      <vt:lpstr>'B-02'!Obszar_wydruku</vt:lpstr>
      <vt:lpstr>'B-03'!Obszar_wydruku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Przegląd energetyczny</dc:title>
  <dc:creator>Piotr Oblekowski</dc:creator>
  <cp:lastModifiedBy>Koper Marcin</cp:lastModifiedBy>
  <cp:lastPrinted>2024-06-06T19:14:36Z</cp:lastPrinted>
  <dcterms:created xsi:type="dcterms:W3CDTF">2015-06-05T18:19:34Z</dcterms:created>
  <dcterms:modified xsi:type="dcterms:W3CDTF">2025-08-07T12:20:29Z</dcterms:modified>
</cp:coreProperties>
</file>